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<sst xmlns="http://schemas.openxmlformats.org/spreadsheetml/2006/main" count="36" uniqueCount="36">
  <si>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№</t>
  </si>
  <si>
    <t>ФИО</t>
  </si>
  <si>
    <t>КЛР№1</t>
  </si>
  <si>
    <t>КР№1</t>
  </si>
  <si>
    <t>КР№2</t>
  </si>
  <si>
    <t>ДР, %</t>
  </si>
  <si>
    <t>КР, %</t>
  </si>
  <si>
    <t>Посещаемость, %</t>
  </si>
  <si>
    <t>Аудиторная работа</t>
  </si>
  <si>
    <t>Итого, %</t>
  </si>
  <si>
    <t>Беляев Владимир</t>
  </si>
  <si>
    <t>Бердов Дмитрий</t>
  </si>
  <si>
    <t>Берестова Екатерина</t>
  </si>
  <si>
    <t>Быстрова Виктория</t>
  </si>
  <si>
    <t>Ведерников Андрей</t>
  </si>
  <si>
    <t>Виноградова Юлия</t>
  </si>
  <si>
    <t>Воронцов Максим</t>
  </si>
  <si>
    <t>Дерендяев Илья</t>
  </si>
  <si>
    <t>Залетин* Герман</t>
  </si>
  <si>
    <t>Зубков Александр</t>
  </si>
  <si>
    <t>Иванов Сергей</t>
  </si>
  <si>
    <t>Каржавина Александра</t>
  </si>
  <si>
    <t>Корнеева Мария</t>
  </si>
  <si>
    <t>Кузнецов Андрей</t>
  </si>
  <si>
    <t>Литвиненко Анастасия</t>
  </si>
  <si>
    <t>Малышкина Екатерина</t>
  </si>
  <si>
    <t>Мамылин Дмитрий</t>
  </si>
  <si>
    <t>Махотин Иван</t>
  </si>
  <si>
    <t>Некрасов Алексей</t>
  </si>
  <si>
    <t>Одинцова Мария</t>
  </si>
  <si>
    <t>Паюченко Никита</t>
  </si>
  <si>
    <t>Степанова Екатерина</t>
  </si>
  <si>
    <t>Филипенко Артемий</t>
  </si>
  <si>
    <t>Хахалов Сергей</t>
  </si>
  <si>
    <t>MAX</t>
  </si>
  <si>
    <t>Бонус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</si>
</sst>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"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2" borderId="0" xfId="0" applyFont="1" applyFill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2" borderId="1" xfId="0" applyNumberForma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workbookViewId="0" topLeftCell="A1">
      <selection activeCell="A10" sqref="A10"/>
    </sheetView>
  </sheetViews>
  <sheetFormatPr defaultColWidth="12.57421875" defaultRowHeight="12.75"/>
  <cols>
    <col min="1" max="1" width="4.140625" style="0" customWidth="1"/>
    <col min="2" max="2" width="21.421875" style="0" customWidth="1"/>
    <col min="3" max="12" width="6.57421875" style="0" customWidth="1"/>
    <col min="13" max="14" width="0" style="0" hidden="1" customWidth="1"/>
    <col min="15" max="16" width="7.7109375" style="0" customWidth="1"/>
    <col min="17" max="17" width="7.140625" style="0" customWidth="1"/>
    <col min="18" max="18" width="8.00390625" style="0" customWidth="1"/>
    <col min="19" max="19" width="9.00390625" style="0" customWidth="1"/>
    <col min="20" max="16384" width="11.57421875" style="0" customWidth="1"/>
  </cols>
  <sheetData>
    <row r="1" spans="1:19" ht="12.75">
      <c r="A1" s="1" t="s">
        <v>0</v>
      </c>
      <c r="B1" s="1" t="s">
        <v>1</v>
      </c>
      <c r="C1">
        <v>2</v>
      </c>
      <c r="D1">
        <v>3</v>
      </c>
      <c r="E1">
        <v>4</v>
      </c>
      <c r="F1">
        <v>5</v>
      </c>
      <c r="G1" t="s">
        <v>2</v>
      </c>
      <c r="H1" t="s">
        <v>3</v>
      </c>
      <c r="I1">
        <v>6</v>
      </c>
      <c r="J1">
        <v>7</v>
      </c>
      <c r="K1" t="s">
        <v>4</v>
      </c>
      <c r="L1">
        <v>8</v>
      </c>
      <c r="O1" t="s">
        <v>5</v>
      </c>
      <c r="P1" t="s">
        <v>6</v>
      </c>
      <c r="Q1" t="s">
        <v>7</v>
      </c>
      <c r="R1" s="2" t="s">
        <v>8</v>
      </c>
      <c r="S1" t="s">
        <v>9</v>
      </c>
    </row>
    <row r="2" spans="1:19" ht="12.75">
      <c r="A2" s="1">
        <v>1</v>
      </c>
      <c r="B2" s="1" t="s">
        <v>10</v>
      </c>
      <c r="C2" s="3">
        <v>5</v>
      </c>
      <c r="D2" s="3">
        <v>15</v>
      </c>
      <c r="E2" s="3">
        <v>0</v>
      </c>
      <c r="F2" s="3">
        <v>2</v>
      </c>
      <c r="G2" s="3">
        <v>10</v>
      </c>
      <c r="H2" s="3">
        <v>10</v>
      </c>
      <c r="I2" s="3">
        <v>13</v>
      </c>
      <c r="J2" s="3">
        <v>8</v>
      </c>
      <c r="K2" s="3">
        <v>14</v>
      </c>
      <c r="L2" s="3">
        <v>7</v>
      </c>
      <c r="M2" s="3">
        <f>SUM(C2:F2,I2,J2,L2)</f>
        <v>50</v>
      </c>
      <c r="N2" s="3">
        <f>SUM(G2:H2,K2)</f>
        <v>34</v>
      </c>
      <c r="O2" s="4">
        <f>M2/M26*100</f>
        <v>54.94505494505495</v>
      </c>
      <c r="P2" s="4">
        <f>N2/N26*100</f>
        <v>49.275362318840585</v>
      </c>
      <c r="Q2" s="4">
        <v>92.86</v>
      </c>
      <c r="R2" s="5">
        <v>5</v>
      </c>
      <c r="S2" s="6">
        <f>O2*0.45+P2*0.45+Q2*0.1+R2</f>
        <v>61.185187768752996</v>
      </c>
    </row>
    <row r="3" spans="1:19" ht="12.75">
      <c r="A3" s="1">
        <v>2</v>
      </c>
      <c r="B3" s="1" t="s">
        <v>11</v>
      </c>
      <c r="C3" s="3">
        <v>4.5</v>
      </c>
      <c r="D3" s="3">
        <v>11</v>
      </c>
      <c r="E3" s="3">
        <v>2</v>
      </c>
      <c r="F3" s="3">
        <v>0</v>
      </c>
      <c r="G3" s="3">
        <v>0</v>
      </c>
      <c r="H3" s="3">
        <v>0</v>
      </c>
      <c r="I3" s="3">
        <v>9.5</v>
      </c>
      <c r="J3" s="3">
        <v>7.5</v>
      </c>
      <c r="K3" s="3">
        <v>7</v>
      </c>
      <c r="L3" s="3">
        <v>2</v>
      </c>
      <c r="M3" s="3">
        <f>SUM(C3:F3,I3,J3,L3)</f>
        <v>36.5</v>
      </c>
      <c r="N3" s="3">
        <f>SUM(G3:H3,K3)</f>
        <v>7</v>
      </c>
      <c r="O3" s="4">
        <f>M3/M26*100</f>
        <v>40.10989010989011</v>
      </c>
      <c r="P3" s="4">
        <f>N3/N26*100</f>
        <v>10.144927536231885</v>
      </c>
      <c r="Q3" s="4">
        <v>78.57</v>
      </c>
      <c r="R3" s="5">
        <v>1</v>
      </c>
      <c r="S3" s="7">
        <f>O3*0.45+P3*0.45+Q3*0.1+R3</f>
        <v>31.471667940754898</v>
      </c>
    </row>
    <row r="4" spans="1:19" ht="12.75">
      <c r="A4" s="1">
        <v>3</v>
      </c>
      <c r="B4" s="1" t="s">
        <v>12</v>
      </c>
      <c r="C4" s="3">
        <v>5</v>
      </c>
      <c r="D4" s="3">
        <v>15</v>
      </c>
      <c r="E4" s="3">
        <v>9</v>
      </c>
      <c r="F4" s="3">
        <v>5</v>
      </c>
      <c r="G4" s="3">
        <v>12</v>
      </c>
      <c r="H4" s="3">
        <v>0.5</v>
      </c>
      <c r="I4" s="3">
        <v>10</v>
      </c>
      <c r="J4" s="3">
        <v>4</v>
      </c>
      <c r="K4" s="3">
        <v>9</v>
      </c>
      <c r="L4" s="3">
        <v>8</v>
      </c>
      <c r="M4" s="3">
        <f>SUM(C4:F4,I4,J4,L4)</f>
        <v>56</v>
      </c>
      <c r="N4" s="3">
        <f>SUM(G4:H4,K4)</f>
        <v>21.5</v>
      </c>
      <c r="O4" s="4">
        <f>M4/M26*100</f>
        <v>61.53846153846154</v>
      </c>
      <c r="P4" s="4">
        <f>N4/N26*100</f>
        <v>31.15942028985507</v>
      </c>
      <c r="Q4" s="4">
        <v>100</v>
      </c>
      <c r="R4" s="5">
        <v>5</v>
      </c>
      <c r="S4" s="6">
        <f>O4*0.45+P4*0.45+Q4*0.1+R4</f>
        <v>56.714046822742475</v>
      </c>
    </row>
    <row r="5" spans="1:19" ht="12.75">
      <c r="A5" s="1">
        <v>4</v>
      </c>
      <c r="B5" s="1" t="s">
        <v>13</v>
      </c>
      <c r="C5" s="3">
        <v>0</v>
      </c>
      <c r="D5" s="3">
        <v>0</v>
      </c>
      <c r="E5" s="3">
        <v>0</v>
      </c>
      <c r="F5" s="3">
        <v>3</v>
      </c>
      <c r="G5" s="3">
        <v>9.5</v>
      </c>
      <c r="H5" s="3">
        <v>8.5</v>
      </c>
      <c r="I5" s="3">
        <v>13</v>
      </c>
      <c r="J5" s="3">
        <v>9.5</v>
      </c>
      <c r="K5" s="3">
        <v>9</v>
      </c>
      <c r="L5" s="3">
        <v>9</v>
      </c>
      <c r="M5" s="3">
        <f>SUM(C5:F5,I5,J5,L5)</f>
        <v>34.5</v>
      </c>
      <c r="N5" s="3">
        <f>SUM(G5:H5,K5)</f>
        <v>27</v>
      </c>
      <c r="O5" s="4">
        <f>M5/M26*100</f>
        <v>37.91208791208791</v>
      </c>
      <c r="P5" s="4">
        <f>N5/N26*100</f>
        <v>39.130434782608695</v>
      </c>
      <c r="Q5" s="4">
        <v>100</v>
      </c>
      <c r="R5" s="5">
        <v>1</v>
      </c>
      <c r="S5" s="6">
        <f>O5*0.45+P5*0.45+Q5*0.1+R5</f>
        <v>45.669135212613476</v>
      </c>
    </row>
    <row r="6" spans="1:19" ht="12.75">
      <c r="A6" s="1">
        <v>5</v>
      </c>
      <c r="B6" s="1" t="s">
        <v>14</v>
      </c>
      <c r="C6" s="3">
        <v>0</v>
      </c>
      <c r="D6" s="3">
        <v>0</v>
      </c>
      <c r="E6" s="3">
        <v>0</v>
      </c>
      <c r="F6" s="3">
        <v>0</v>
      </c>
      <c r="G6" s="3">
        <v>12</v>
      </c>
      <c r="H6" s="3">
        <v>8</v>
      </c>
      <c r="I6" s="3">
        <v>12.5</v>
      </c>
      <c r="J6" s="3">
        <v>7</v>
      </c>
      <c r="K6" s="3">
        <v>8</v>
      </c>
      <c r="L6" s="3">
        <v>5</v>
      </c>
      <c r="M6" s="3">
        <f>SUM(C6:F6,I6,J6,L6)</f>
        <v>24.5</v>
      </c>
      <c r="N6" s="3">
        <f>SUM(G6:H6,K6)</f>
        <v>28</v>
      </c>
      <c r="O6" s="4">
        <f>M6/M26*100</f>
        <v>26.923076923076923</v>
      </c>
      <c r="P6" s="4">
        <f>N6/N26*100</f>
        <v>40.57971014492754</v>
      </c>
      <c r="Q6" s="4">
        <v>85.71</v>
      </c>
      <c r="R6" s="5">
        <v>4</v>
      </c>
      <c r="S6" s="6">
        <f>O6*0.45+P6*0.45+Q6*0.1+R6</f>
        <v>42.94725418060201</v>
      </c>
    </row>
    <row r="7" spans="1:19" ht="12.75">
      <c r="A7" s="1">
        <v>6</v>
      </c>
      <c r="B7" s="1" t="s">
        <v>15</v>
      </c>
      <c r="C7" s="3">
        <v>5</v>
      </c>
      <c r="D7" s="3">
        <v>0</v>
      </c>
      <c r="E7" s="3">
        <v>0</v>
      </c>
      <c r="F7" s="3">
        <v>0</v>
      </c>
      <c r="G7" s="3">
        <v>0</v>
      </c>
      <c r="H7" s="3">
        <v>4.5</v>
      </c>
      <c r="I7" s="3">
        <v>3</v>
      </c>
      <c r="J7" s="3">
        <v>8</v>
      </c>
      <c r="K7" s="3">
        <v>9</v>
      </c>
      <c r="L7" s="3">
        <v>7.5</v>
      </c>
      <c r="M7" s="3">
        <f>SUM(C7:F7,I7,J7,L7)</f>
        <v>23.5</v>
      </c>
      <c r="N7" s="3">
        <f>SUM(G7:H7,K7)</f>
        <v>13.5</v>
      </c>
      <c r="O7" s="4">
        <f>M7/M26*100</f>
        <v>25.82417582417583</v>
      </c>
      <c r="P7" s="4">
        <f>N7/N26*100</f>
        <v>19.565217391304348</v>
      </c>
      <c r="Q7" s="4">
        <v>78.57</v>
      </c>
      <c r="R7" s="5">
        <v>2</v>
      </c>
      <c r="S7" s="7">
        <f>O7*0.45+P7*0.45+Q7*0.1+R7</f>
        <v>30.282226946966077</v>
      </c>
    </row>
    <row r="8" spans="1:19" ht="12.75">
      <c r="A8" s="1">
        <v>7</v>
      </c>
      <c r="B8" s="1" t="s">
        <v>16</v>
      </c>
      <c r="C8" s="3">
        <v>5</v>
      </c>
      <c r="D8" s="3">
        <v>11</v>
      </c>
      <c r="E8" s="3">
        <v>9</v>
      </c>
      <c r="F8" s="3">
        <v>3</v>
      </c>
      <c r="G8" s="3">
        <v>9.5</v>
      </c>
      <c r="H8" s="3">
        <v>9</v>
      </c>
      <c r="I8" s="3">
        <v>10</v>
      </c>
      <c r="J8" s="3">
        <v>8</v>
      </c>
      <c r="K8" s="3">
        <v>9</v>
      </c>
      <c r="L8" s="3">
        <v>8</v>
      </c>
      <c r="M8" s="3">
        <f>SUM(C8:F8,I8,J8,L8)</f>
        <v>54</v>
      </c>
      <c r="N8" s="3">
        <f>SUM(G8:H8,K8)</f>
        <v>27.5</v>
      </c>
      <c r="O8" s="4">
        <f>M8/M26*100</f>
        <v>59.34065934065934</v>
      </c>
      <c r="P8" s="4">
        <f>N8/N26*100</f>
        <v>39.85507246376812</v>
      </c>
      <c r="Q8" s="4">
        <v>100</v>
      </c>
      <c r="R8" s="5">
        <v>3</v>
      </c>
      <c r="S8" s="6">
        <f>O8*0.45+P8*0.45+Q8*0.1+R8</f>
        <v>57.63807931199236</v>
      </c>
    </row>
    <row r="9" spans="1:19" ht="12.75">
      <c r="A9" s="1">
        <v>8</v>
      </c>
      <c r="B9" s="1" t="s">
        <v>17</v>
      </c>
      <c r="C9" s="3">
        <v>2</v>
      </c>
      <c r="D9" s="3">
        <v>4</v>
      </c>
      <c r="E9" s="3">
        <v>7</v>
      </c>
      <c r="F9" s="3">
        <v>0</v>
      </c>
      <c r="G9" s="3">
        <v>12</v>
      </c>
      <c r="H9" s="3">
        <v>13</v>
      </c>
      <c r="I9" s="3">
        <v>10</v>
      </c>
      <c r="J9" s="3">
        <v>7</v>
      </c>
      <c r="K9" s="3">
        <v>9</v>
      </c>
      <c r="L9" s="3">
        <v>6</v>
      </c>
      <c r="M9" s="3">
        <f>SUM(C9:F9,I9,J9,L9)</f>
        <v>36</v>
      </c>
      <c r="N9" s="3">
        <f>SUM(G9:H9,K9)</f>
        <v>34</v>
      </c>
      <c r="O9" s="4">
        <f>M9/M26*100</f>
        <v>39.56043956043956</v>
      </c>
      <c r="P9" s="4">
        <f>N9/N26*100</f>
        <v>49.275362318840585</v>
      </c>
      <c r="Q9" s="4">
        <v>85.71</v>
      </c>
      <c r="R9" s="5">
        <v>5</v>
      </c>
      <c r="S9" s="6">
        <f>O9*0.45+P9*0.45+Q9*0.1+R9</f>
        <v>53.547110845676066</v>
      </c>
    </row>
    <row r="10" spans="1:19" ht="12.75">
      <c r="A10" s="1">
        <v>9</v>
      </c>
      <c r="B10" s="1" t="s">
        <v>18</v>
      </c>
      <c r="C10" s="3">
        <v>0</v>
      </c>
      <c r="D10" s="3">
        <v>0</v>
      </c>
      <c r="E10" s="3">
        <v>12</v>
      </c>
      <c r="F10" s="3">
        <v>5</v>
      </c>
      <c r="G10" s="3">
        <v>12</v>
      </c>
      <c r="H10" s="3">
        <v>4</v>
      </c>
      <c r="I10" s="3">
        <v>0</v>
      </c>
      <c r="J10" s="3">
        <v>5</v>
      </c>
      <c r="K10" s="3">
        <v>0</v>
      </c>
      <c r="L10" s="3">
        <f>2</f>
        <v>2</v>
      </c>
      <c r="M10" s="3">
        <f>SUM(C10:F10,I10,J10,L10)</f>
        <v>24</v>
      </c>
      <c r="N10" s="3">
        <f>SUM(G10:H10,K10)</f>
        <v>16</v>
      </c>
      <c r="O10" s="4">
        <f>M10/M26*100</f>
        <v>26.373626373626376</v>
      </c>
      <c r="P10" s="4">
        <f>N10/N26*100</f>
        <v>23.18840579710145</v>
      </c>
      <c r="Q10" s="4">
        <v>100</v>
      </c>
      <c r="R10" s="5">
        <v>3</v>
      </c>
      <c r="S10" s="7">
        <f>O10*0.45+P10*0.45+Q10*0.1+R10</f>
        <v>35.302914476827524</v>
      </c>
    </row>
    <row r="11" spans="1:19" ht="12.75">
      <c r="A11" s="1">
        <v>10</v>
      </c>
      <c r="B11" s="1" t="s">
        <v>19</v>
      </c>
      <c r="C11" s="3">
        <v>5</v>
      </c>
      <c r="D11" s="3">
        <v>4</v>
      </c>
      <c r="E11" s="3">
        <v>6</v>
      </c>
      <c r="F11" s="3">
        <v>1</v>
      </c>
      <c r="G11" s="3">
        <v>10</v>
      </c>
      <c r="H11" s="3">
        <v>3</v>
      </c>
      <c r="I11" s="3">
        <v>10</v>
      </c>
      <c r="J11" s="3">
        <v>8</v>
      </c>
      <c r="K11" s="3">
        <v>6</v>
      </c>
      <c r="L11" s="3">
        <v>10</v>
      </c>
      <c r="M11" s="3">
        <f>SUM(C11:F11,I11,J11,L11)</f>
        <v>44</v>
      </c>
      <c r="N11" s="3">
        <f>SUM(G11:H11,K11)</f>
        <v>19</v>
      </c>
      <c r="O11" s="4">
        <f>M11/M26*100</f>
        <v>48.35164835164835</v>
      </c>
      <c r="P11" s="4">
        <f>N11/N26*100</f>
        <v>27.536231884057973</v>
      </c>
      <c r="Q11" s="4">
        <v>100</v>
      </c>
      <c r="R11" s="5">
        <v>2</v>
      </c>
      <c r="S11" s="6">
        <f>O11*0.45+P11*0.45+Q11*0.1+R11</f>
        <v>46.149546106067845</v>
      </c>
    </row>
    <row r="12" spans="1:19" ht="12.75">
      <c r="A12" s="1">
        <v>11</v>
      </c>
      <c r="B12" s="1" t="s">
        <v>20</v>
      </c>
      <c r="C12" s="3">
        <v>4.5</v>
      </c>
      <c r="D12" s="3">
        <v>5</v>
      </c>
      <c r="E12" s="3">
        <v>0</v>
      </c>
      <c r="F12" s="3">
        <v>0</v>
      </c>
      <c r="G12" s="3">
        <v>12</v>
      </c>
      <c r="H12" s="3">
        <v>4</v>
      </c>
      <c r="I12" s="3">
        <v>6.5</v>
      </c>
      <c r="J12" s="3">
        <v>2</v>
      </c>
      <c r="K12" s="3">
        <v>7.5</v>
      </c>
      <c r="L12" s="3">
        <v>5.5</v>
      </c>
      <c r="M12" s="3">
        <f>SUM(C12:F12,I12,J12,L12)</f>
        <v>23.5</v>
      </c>
      <c r="N12" s="3">
        <f>SUM(G12:H12,K12)</f>
        <v>23.5</v>
      </c>
      <c r="O12" s="4">
        <f>M12/M26*100</f>
        <v>25.82417582417583</v>
      </c>
      <c r="P12" s="4">
        <f>N12/N26*100</f>
        <v>34.05797101449276</v>
      </c>
      <c r="Q12" s="4">
        <v>100</v>
      </c>
      <c r="R12" s="5">
        <v>2</v>
      </c>
      <c r="S12" s="7">
        <f>O12*0.45+P12*0.45+Q12*0.1+R12</f>
        <v>38.946966077400866</v>
      </c>
    </row>
    <row r="13" spans="1:19" ht="12.75">
      <c r="A13" s="1">
        <v>12</v>
      </c>
      <c r="B13" s="1" t="s">
        <v>21</v>
      </c>
      <c r="C13" s="3">
        <v>0</v>
      </c>
      <c r="D13" s="3">
        <v>0</v>
      </c>
      <c r="E13" s="3">
        <v>0</v>
      </c>
      <c r="F13" s="3">
        <v>0</v>
      </c>
      <c r="G13" s="3">
        <v>10</v>
      </c>
      <c r="H13" s="3">
        <v>4</v>
      </c>
      <c r="I13" s="3">
        <v>10</v>
      </c>
      <c r="J13" s="3">
        <v>6</v>
      </c>
      <c r="K13" s="3">
        <v>3</v>
      </c>
      <c r="L13" s="3">
        <v>3</v>
      </c>
      <c r="M13" s="3">
        <f>SUM(C13:F13,I13,J13,L13)</f>
        <v>19</v>
      </c>
      <c r="N13" s="3">
        <f>SUM(G13:H13,K13)</f>
        <v>17</v>
      </c>
      <c r="O13" s="4">
        <f>M13/M26*100</f>
        <v>20.87912087912088</v>
      </c>
      <c r="P13" s="4">
        <f>N13/N26*100</f>
        <v>24.637681159420293</v>
      </c>
      <c r="Q13" s="4">
        <v>85.71</v>
      </c>
      <c r="R13" s="5">
        <v>1</v>
      </c>
      <c r="S13" s="7">
        <f>O13*0.45+P13*0.45+Q13*0.1+R13</f>
        <v>30.053560917343525</v>
      </c>
    </row>
    <row r="14" spans="1:19" ht="12.75">
      <c r="A14" s="1">
        <v>13</v>
      </c>
      <c r="B14" s="1" t="s">
        <v>22</v>
      </c>
      <c r="C14" s="3">
        <v>5</v>
      </c>
      <c r="D14" s="3">
        <v>11</v>
      </c>
      <c r="E14" s="3">
        <v>0</v>
      </c>
      <c r="F14" s="3">
        <v>0</v>
      </c>
      <c r="G14" s="3">
        <v>10</v>
      </c>
      <c r="H14" s="3">
        <v>3</v>
      </c>
      <c r="I14" s="3">
        <v>10</v>
      </c>
      <c r="J14" s="3">
        <v>8</v>
      </c>
      <c r="K14" s="3">
        <v>6</v>
      </c>
      <c r="L14" s="3">
        <v>3</v>
      </c>
      <c r="M14" s="3">
        <f>SUM(C14:F14,I14,J14,L14)</f>
        <v>37</v>
      </c>
      <c r="N14" s="3">
        <f>SUM(G14:H14,K14)</f>
        <v>19</v>
      </c>
      <c r="O14" s="4">
        <f>M14/M26*100</f>
        <v>40.65934065934066</v>
      </c>
      <c r="P14" s="4">
        <f>N14/N26*100</f>
        <v>27.536231884057973</v>
      </c>
      <c r="Q14" s="4">
        <v>92.86</v>
      </c>
      <c r="R14" s="5">
        <v>1</v>
      </c>
      <c r="S14" s="6">
        <f>O14*0.45+P14*0.45+Q14*0.1+R14</f>
        <v>40.97400764452939</v>
      </c>
    </row>
    <row r="15" spans="1:19" ht="12.75">
      <c r="A15" s="1">
        <v>14</v>
      </c>
      <c r="B15" s="1" t="s">
        <v>23</v>
      </c>
      <c r="C15" s="3">
        <v>5</v>
      </c>
      <c r="D15" s="3">
        <v>11</v>
      </c>
      <c r="E15" s="3">
        <v>7</v>
      </c>
      <c r="F15" s="3">
        <v>1</v>
      </c>
      <c r="G15" s="3">
        <v>10</v>
      </c>
      <c r="H15" s="3">
        <v>8</v>
      </c>
      <c r="I15" s="3">
        <v>13</v>
      </c>
      <c r="J15" s="3">
        <v>8</v>
      </c>
      <c r="K15" s="3">
        <v>8</v>
      </c>
      <c r="L15" s="3">
        <v>3</v>
      </c>
      <c r="M15" s="3">
        <f>SUM(C15:F15,I15,J15,L15)</f>
        <v>48</v>
      </c>
      <c r="N15" s="3">
        <f>SUM(G15:H15,K15)</f>
        <v>26</v>
      </c>
      <c r="O15" s="4">
        <f>M15/M26*100</f>
        <v>52.74725274725275</v>
      </c>
      <c r="P15" s="4">
        <f>N15/N26*100</f>
        <v>37.68115942028986</v>
      </c>
      <c r="Q15" s="4">
        <v>92.86</v>
      </c>
      <c r="R15" s="5">
        <v>4</v>
      </c>
      <c r="S15" s="6">
        <f>O15*0.45+P15*0.45+Q15*0.1+R15</f>
        <v>53.978785475394176</v>
      </c>
    </row>
    <row r="16" spans="1:19" ht="12.75">
      <c r="A16" s="1">
        <v>15</v>
      </c>
      <c r="B16" s="1" t="s">
        <v>24</v>
      </c>
      <c r="C16" s="3">
        <v>8</v>
      </c>
      <c r="D16" s="3">
        <v>11</v>
      </c>
      <c r="E16" s="3">
        <v>7</v>
      </c>
      <c r="F16" s="3">
        <v>2</v>
      </c>
      <c r="G16" s="3">
        <v>9.5</v>
      </c>
      <c r="H16" s="3">
        <v>2</v>
      </c>
      <c r="I16" s="3">
        <f>13+6</f>
        <v>19</v>
      </c>
      <c r="J16" s="3">
        <v>8</v>
      </c>
      <c r="K16" s="3">
        <v>9</v>
      </c>
      <c r="L16" s="3">
        <v>4</v>
      </c>
      <c r="M16" s="3">
        <f>SUM(C16:F16,I16,J16,L16)</f>
        <v>59</v>
      </c>
      <c r="N16" s="3">
        <f>SUM(G16:H16,K16)</f>
        <v>20.5</v>
      </c>
      <c r="O16" s="4">
        <f>M16/M26*100</f>
        <v>64.83516483516483</v>
      </c>
      <c r="P16" s="4">
        <f>N16/N26*100</f>
        <v>29.71014492753623</v>
      </c>
      <c r="Q16" s="4">
        <v>100</v>
      </c>
      <c r="R16" s="5">
        <v>4</v>
      </c>
      <c r="S16" s="6">
        <f>O16*0.45+P16*0.45+Q16*0.1+R16</f>
        <v>56.54538939321548</v>
      </c>
    </row>
    <row r="17" spans="1:19" ht="12.75">
      <c r="A17" s="1">
        <v>16</v>
      </c>
      <c r="B17" s="1" t="s">
        <v>25</v>
      </c>
      <c r="C17" s="3">
        <v>0</v>
      </c>
      <c r="D17" s="3">
        <v>11</v>
      </c>
      <c r="E17" s="3">
        <v>0</v>
      </c>
      <c r="F17" s="3">
        <v>0</v>
      </c>
      <c r="G17" s="3">
        <v>0</v>
      </c>
      <c r="H17" s="3">
        <v>4.5</v>
      </c>
      <c r="I17" s="3">
        <v>7</v>
      </c>
      <c r="J17" s="3">
        <v>7</v>
      </c>
      <c r="K17" s="3">
        <v>8</v>
      </c>
      <c r="L17" s="3">
        <v>8.5</v>
      </c>
      <c r="M17" s="3">
        <f>SUM(C17:F17,I17,J17,L17)</f>
        <v>33.5</v>
      </c>
      <c r="N17" s="3">
        <f>SUM(G17:H17,K17)</f>
        <v>12.5</v>
      </c>
      <c r="O17" s="4">
        <f>M17/M26*100</f>
        <v>36.81318681318682</v>
      </c>
      <c r="P17" s="4">
        <f>N17/N26*100</f>
        <v>18.115942028985508</v>
      </c>
      <c r="Q17" s="4">
        <v>78.57</v>
      </c>
      <c r="R17" s="5">
        <v>1</v>
      </c>
      <c r="S17" s="7">
        <f>O17*0.45+P17*0.45+Q17*0.1+R17</f>
        <v>33.57510797897755</v>
      </c>
    </row>
    <row r="18" spans="1:19" ht="12.75">
      <c r="A18" s="1">
        <v>17</v>
      </c>
      <c r="B18" s="1" t="s">
        <v>26</v>
      </c>
      <c r="C18" s="3">
        <v>2</v>
      </c>
      <c r="D18" s="3">
        <v>18</v>
      </c>
      <c r="E18" s="3">
        <v>7</v>
      </c>
      <c r="F18" s="3">
        <v>4</v>
      </c>
      <c r="G18" s="3">
        <v>9.5</v>
      </c>
      <c r="H18" s="3">
        <v>7.5</v>
      </c>
      <c r="I18" s="3">
        <v>10</v>
      </c>
      <c r="J18" s="3">
        <v>8</v>
      </c>
      <c r="K18" s="3">
        <v>7</v>
      </c>
      <c r="L18" s="3">
        <v>8</v>
      </c>
      <c r="M18" s="3">
        <f>SUM(C18:F18,I18,J18,L18)</f>
        <v>57</v>
      </c>
      <c r="N18" s="3">
        <f>SUM(G18:H18,K18)</f>
        <v>24</v>
      </c>
      <c r="O18" s="4">
        <f>M18/M26*100</f>
        <v>62.637362637362635</v>
      </c>
      <c r="P18" s="4">
        <f>N18/N26*100</f>
        <v>34.78260869565217</v>
      </c>
      <c r="Q18" s="4">
        <v>100</v>
      </c>
      <c r="R18" s="5">
        <v>5</v>
      </c>
      <c r="S18" s="6">
        <f>O18*0.45+P18*0.45+Q18*0.1+R18</f>
        <v>58.838987099856666</v>
      </c>
    </row>
    <row r="19" spans="1:19" ht="12.75">
      <c r="A19" s="1">
        <v>18</v>
      </c>
      <c r="B19" s="1" t="s">
        <v>27</v>
      </c>
      <c r="C19" s="3">
        <v>5</v>
      </c>
      <c r="D19" s="3">
        <v>11</v>
      </c>
      <c r="E19" s="3">
        <v>4</v>
      </c>
      <c r="F19" s="3">
        <v>5</v>
      </c>
      <c r="G19" s="3">
        <v>9.5</v>
      </c>
      <c r="H19" s="3">
        <v>5</v>
      </c>
      <c r="I19" s="3">
        <v>10</v>
      </c>
      <c r="J19" s="3">
        <v>6</v>
      </c>
      <c r="K19" s="3">
        <v>9</v>
      </c>
      <c r="L19" s="3">
        <v>8</v>
      </c>
      <c r="M19" s="3">
        <f>SUM(C19:F19,I19,J19,L19)</f>
        <v>49</v>
      </c>
      <c r="N19" s="3">
        <f>SUM(G19:H19,K19)</f>
        <v>23.5</v>
      </c>
      <c r="O19" s="4">
        <f>M19/M26*100</f>
        <v>53.84615384615385</v>
      </c>
      <c r="P19" s="4">
        <f>N19/N26*100</f>
        <v>34.05797101449276</v>
      </c>
      <c r="Q19" s="4">
        <v>92.86</v>
      </c>
      <c r="R19" s="5">
        <v>1</v>
      </c>
      <c r="S19" s="6">
        <f>O19*0.45+P19*0.45+Q19*0.1+R19</f>
        <v>49.84285618729098</v>
      </c>
    </row>
    <row r="20" spans="1:19" ht="12.75">
      <c r="A20" s="1">
        <v>19</v>
      </c>
      <c r="B20" s="1" t="s">
        <v>28</v>
      </c>
      <c r="C20" s="3">
        <v>0</v>
      </c>
      <c r="D20" s="3">
        <v>0</v>
      </c>
      <c r="E20" s="3">
        <v>4</v>
      </c>
      <c r="F20" s="3">
        <v>2</v>
      </c>
      <c r="G20" s="3">
        <v>12</v>
      </c>
      <c r="H20" s="3">
        <v>2</v>
      </c>
      <c r="I20" s="3">
        <v>11</v>
      </c>
      <c r="J20" s="3">
        <v>5</v>
      </c>
      <c r="K20" s="3">
        <v>6</v>
      </c>
      <c r="L20" s="3">
        <v>2.5</v>
      </c>
      <c r="M20" s="3">
        <f>SUM(C20:F20,I20,J20,L20)</f>
        <v>24.5</v>
      </c>
      <c r="N20" s="3">
        <f>SUM(G20:H20,K20)</f>
        <v>20</v>
      </c>
      <c r="O20" s="4">
        <f>M20/M26*100</f>
        <v>26.923076923076923</v>
      </c>
      <c r="P20" s="4">
        <f>N20/N26*100</f>
        <v>28.985507246376812</v>
      </c>
      <c r="Q20" s="4">
        <v>100</v>
      </c>
      <c r="R20" s="5">
        <v>3</v>
      </c>
      <c r="S20" s="6">
        <f>O20*0.45+P20*0.45+Q20*0.1+R20</f>
        <v>38.15886287625418</v>
      </c>
    </row>
    <row r="21" spans="1:19" ht="12.75">
      <c r="A21" s="1">
        <v>20</v>
      </c>
      <c r="B21" s="1" t="s">
        <v>29</v>
      </c>
      <c r="C21" s="3">
        <v>5.5</v>
      </c>
      <c r="D21" s="3">
        <v>11</v>
      </c>
      <c r="E21" s="3">
        <v>9</v>
      </c>
      <c r="F21" s="3">
        <v>0</v>
      </c>
      <c r="G21" s="3">
        <v>10</v>
      </c>
      <c r="H21" s="3">
        <v>8.5</v>
      </c>
      <c r="I21" s="3">
        <v>10</v>
      </c>
      <c r="J21" s="3">
        <v>7</v>
      </c>
      <c r="K21" s="3">
        <v>9</v>
      </c>
      <c r="L21" s="3">
        <v>6</v>
      </c>
      <c r="M21" s="3">
        <f>SUM(C21:F21,I21,J21,L21)</f>
        <v>48.5</v>
      </c>
      <c r="N21" s="3">
        <f>SUM(G21:H21,K21)</f>
        <v>27.5</v>
      </c>
      <c r="O21" s="4">
        <f>M21/M26*100</f>
        <v>53.2967032967033</v>
      </c>
      <c r="P21" s="4">
        <f>N21/N26*100</f>
        <v>39.85507246376812</v>
      </c>
      <c r="Q21" s="4">
        <v>92.86</v>
      </c>
      <c r="R21" s="5">
        <v>2</v>
      </c>
      <c r="S21" s="6">
        <f>O21*0.45+P21*0.45+Q21*0.1+R21</f>
        <v>53.20429909221214</v>
      </c>
    </row>
    <row r="22" spans="1:19" ht="12.75">
      <c r="A22" s="1">
        <v>21</v>
      </c>
      <c r="B22" s="1" t="s">
        <v>30</v>
      </c>
      <c r="C22" s="3">
        <v>0</v>
      </c>
      <c r="D22" s="3">
        <v>15</v>
      </c>
      <c r="E22" s="3">
        <v>4</v>
      </c>
      <c r="F22" s="3">
        <v>2</v>
      </c>
      <c r="G22" s="3">
        <v>12</v>
      </c>
      <c r="H22" s="3">
        <v>6</v>
      </c>
      <c r="I22" s="3">
        <v>10</v>
      </c>
      <c r="J22" s="3">
        <v>6</v>
      </c>
      <c r="K22" s="3">
        <v>9</v>
      </c>
      <c r="L22" s="3">
        <v>8</v>
      </c>
      <c r="M22" s="3">
        <f>SUM(C22:F22,I22,J22,L22)</f>
        <v>45</v>
      </c>
      <c r="N22" s="3">
        <f>SUM(G22:H22,K22)</f>
        <v>27</v>
      </c>
      <c r="O22" s="4">
        <f>M22/M26*100</f>
        <v>49.45054945054945</v>
      </c>
      <c r="P22" s="4">
        <f>N22/N26*100</f>
        <v>39.130434782608695</v>
      </c>
      <c r="Q22" s="4">
        <v>100</v>
      </c>
      <c r="R22" s="5">
        <v>4</v>
      </c>
      <c r="S22" s="6">
        <f>O22*0.45+P22*0.45+Q22*0.1+R22</f>
        <v>53.86144290492117</v>
      </c>
    </row>
    <row r="23" spans="1:19" ht="12.75">
      <c r="A23" s="1">
        <v>22</v>
      </c>
      <c r="B23" s="1" t="s">
        <v>31</v>
      </c>
      <c r="C23" s="3">
        <v>7.5</v>
      </c>
      <c r="D23" s="3">
        <v>11</v>
      </c>
      <c r="E23" s="3">
        <v>7</v>
      </c>
      <c r="F23" s="3">
        <v>2</v>
      </c>
      <c r="G23" s="3">
        <v>9.5</v>
      </c>
      <c r="H23" s="3">
        <v>4.5</v>
      </c>
      <c r="I23" s="3">
        <f>13+6</f>
        <v>19</v>
      </c>
      <c r="J23" s="3">
        <v>8</v>
      </c>
      <c r="K23" s="3">
        <v>9</v>
      </c>
      <c r="L23" s="3">
        <v>4</v>
      </c>
      <c r="M23" s="3">
        <f>SUM(C23:F23,I23,J23,L23)</f>
        <v>58.5</v>
      </c>
      <c r="N23" s="3">
        <f>SUM(G23:H23,K23)</f>
        <v>23</v>
      </c>
      <c r="O23" s="4">
        <f>M23/M26*100</f>
        <v>64.28571428571429</v>
      </c>
      <c r="P23" s="4">
        <f>N23/N26*100</f>
        <v>33.33333333333333</v>
      </c>
      <c r="Q23" s="4">
        <v>100</v>
      </c>
      <c r="R23" s="5">
        <v>4</v>
      </c>
      <c r="S23" s="6">
        <f>O23*0.45+P23*0.45+Q23*0.1+R23</f>
        <v>57.92857142857143</v>
      </c>
    </row>
    <row r="24" spans="1:19" ht="12.75">
      <c r="A24" s="1">
        <v>23</v>
      </c>
      <c r="B24" s="1" t="s">
        <v>32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5.5</v>
      </c>
      <c r="I24" s="3">
        <v>10</v>
      </c>
      <c r="J24" s="3">
        <v>6.5</v>
      </c>
      <c r="K24" s="3">
        <v>9</v>
      </c>
      <c r="L24" s="3">
        <v>5.5</v>
      </c>
      <c r="M24" s="3">
        <f>SUM(C24:F24,I24,J24,L24)</f>
        <v>22</v>
      </c>
      <c r="N24" s="3">
        <f>SUM(G24:H24,K24)</f>
        <v>14.5</v>
      </c>
      <c r="O24" s="4">
        <f>M24/M26*100</f>
        <v>24.175824175824175</v>
      </c>
      <c r="P24" s="4">
        <f>N24/N26*100</f>
        <v>21.014492753623188</v>
      </c>
      <c r="Q24" s="4">
        <v>85.71</v>
      </c>
      <c r="R24" s="5">
        <v>2</v>
      </c>
      <c r="S24" s="7">
        <f>O24*0.45+P24*0.45+Q24*0.1+R24</f>
        <v>30.90664261825131</v>
      </c>
    </row>
    <row r="25" spans="1:19" ht="12.75">
      <c r="A25" s="1">
        <v>24</v>
      </c>
      <c r="B25" s="1" t="s">
        <v>33</v>
      </c>
      <c r="C25" s="3">
        <v>0</v>
      </c>
      <c r="D25" s="3">
        <v>0</v>
      </c>
      <c r="E25" s="3">
        <v>11</v>
      </c>
      <c r="F25" s="3">
        <v>1</v>
      </c>
      <c r="G25" s="3">
        <v>9.5</v>
      </c>
      <c r="H25" s="3">
        <v>3.5</v>
      </c>
      <c r="I25" s="3">
        <v>9</v>
      </c>
      <c r="J25" s="3">
        <v>6.5</v>
      </c>
      <c r="K25" s="3">
        <v>7</v>
      </c>
      <c r="L25" s="3">
        <v>3</v>
      </c>
      <c r="M25" s="3">
        <f>SUM(C25:F25,I25,J25,L25)</f>
        <v>30.5</v>
      </c>
      <c r="N25" s="3">
        <f>SUM(G25:H25,K25)</f>
        <v>20</v>
      </c>
      <c r="O25" s="4">
        <f>M25/M26*100</f>
        <v>33.51648351648351</v>
      </c>
      <c r="P25" s="4">
        <f>N25/N26*100</f>
        <v>28.985507246376812</v>
      </c>
      <c r="Q25" s="4">
        <v>85.71</v>
      </c>
      <c r="R25" s="5">
        <v>1</v>
      </c>
      <c r="S25" s="7">
        <f>O25*0.45+P25*0.45+Q25*0.1+R25</f>
        <v>37.696895843287145</v>
      </c>
    </row>
    <row r="26" spans="2:19" ht="12.75">
      <c r="B26" s="8" t="s">
        <v>34</v>
      </c>
      <c r="C26">
        <v>10</v>
      </c>
      <c r="D26">
        <v>22</v>
      </c>
      <c r="E26">
        <v>14</v>
      </c>
      <c r="F26">
        <v>10</v>
      </c>
      <c r="G26">
        <v>35</v>
      </c>
      <c r="H26">
        <v>20</v>
      </c>
      <c r="I26">
        <v>13</v>
      </c>
      <c r="J26">
        <v>12</v>
      </c>
      <c r="K26">
        <v>14</v>
      </c>
      <c r="L26">
        <v>10</v>
      </c>
      <c r="M26" s="9">
        <f>SUM(C26:F26,I26,J26,L26)</f>
        <v>91</v>
      </c>
      <c r="N26" s="9">
        <f>SUM(G26:H26,K26)</f>
        <v>69</v>
      </c>
      <c r="O26" s="10">
        <f>M26/M26*100</f>
        <v>100</v>
      </c>
      <c r="P26" s="10">
        <f>N26/N26*100</f>
        <v>100</v>
      </c>
      <c r="Q26" s="10">
        <v>100</v>
      </c>
      <c r="R26" s="11">
        <v>5</v>
      </c>
      <c r="S26" s="10">
        <f>(O26+P26)/2</f>
        <v>100</v>
      </c>
    </row>
    <row r="27" ht="12.75">
      <c r="R27" s="2" t="s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2013-12-19T07:00:17Z</cp:lastPrinted>
  <dcterms:created xsi:type="dcterms:W3CDTF">2013-12-19T04:36:11Z</dcterms:created>
  <dcterms:modified xsi:type="dcterms:W3CDTF">2013-12-24T15:22:44Z</dcterms:modified>
  <cp:category/>
  <cp:version/>
  <cp:contentType/>
  <cp:contentStatus/>
  <cp:revision>12</cp:revision>
</cp:coreProperties>
</file>